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01-WorkTools\04 - CPA DEADZ-Media Lab\"/>
    </mc:Choice>
  </mc:AlternateContent>
  <xr:revisionPtr revIDLastSave="0" documentId="13_ncr:1_{E7AFD3F6-4DA1-446B-80F5-5168790839FB}" xr6:coauthVersionLast="45" xr6:coauthVersionMax="45" xr10:uidLastSave="{00000000-0000-0000-0000-000000000000}"/>
  <bookViews>
    <workbookView xWindow="1080" yWindow="1080" windowWidth="21600" windowHeight="11385" activeTab="1" xr2:uid="{00000000-000D-0000-FFFF-FFFF00000000}"/>
  </bookViews>
  <sheets>
    <sheet name="PHASE I" sheetId="1" r:id="rId1"/>
    <sheet name="ECP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2" l="1"/>
  <c r="C12" i="2"/>
  <c r="C11" i="2"/>
  <c r="C10" i="2"/>
  <c r="C7" i="2"/>
  <c r="C8" i="2" s="1"/>
  <c r="C9" i="2" s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<sst xmlns="http://schemas.openxmlformats.org/spreadsheetml/2006/main" count="32" uniqueCount="32">
  <si>
    <t>OFFER(S)</t>
  </si>
  <si>
    <t>Offer/Average CPA (Payout)</t>
  </si>
  <si>
    <t>CREATIVE(S)</t>
  </si>
  <si>
    <t>Offer/SL I Payout</t>
  </si>
  <si>
    <t># of Images, Videos, Text, Etc</t>
  </si>
  <si>
    <t>Approval Rate (%)</t>
  </si>
  <si>
    <t>Offer/SL II Payout</t>
  </si>
  <si>
    <t>Desired Profit (%)</t>
  </si>
  <si>
    <t># of Pre-Landers</t>
  </si>
  <si>
    <t>YOUR IDEAL ECPA</t>
  </si>
  <si>
    <t>Offer/SL III Payout</t>
  </si>
  <si>
    <t># of Landing Pages</t>
  </si>
  <si>
    <t>Offer/SL IV Payout</t>
  </si>
  <si>
    <t>Present value of needed funds</t>
  </si>
  <si>
    <t>Offer/SL V Payout</t>
  </si>
  <si>
    <t>PHASE 1 RECOMMENDED TEST BUDGET</t>
  </si>
  <si>
    <t>First year savings contribution</t>
  </si>
  <si>
    <t>Offer/SL VI Payout</t>
  </si>
  <si>
    <t>Min Test Budget</t>
  </si>
  <si>
    <t>Real dollar contribution at year 0</t>
  </si>
  <si>
    <t>Offer/SL VII Payout</t>
  </si>
  <si>
    <t>Recommended Test Budget</t>
  </si>
  <si>
    <t>Ideal ECPA Per Target/Zone/Creative</t>
  </si>
  <si>
    <t>Offer/SL VIII Payout</t>
  </si>
  <si>
    <t>“Poor” Campaign If Revenue Below</t>
  </si>
  <si>
    <t>Block Any Targets/Zones/Creatives At</t>
  </si>
  <si>
    <t>Offer/SL IX Payout</t>
  </si>
  <si>
    <t>“Ok” Campaign If Revenue Around</t>
  </si>
  <si>
    <t>Ideal ECPA Per Source</t>
  </si>
  <si>
    <t>Offer/SL X Payout</t>
  </si>
  <si>
    <t>“Good” Campaign If Revenue Above</t>
  </si>
  <si>
    <t>Block Any Sources 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</si>
</sst>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$-409]#,##0.00"/>
    <numFmt numFmtId="165" formatCode="#,##0.0%"/>
    <numFmt numFmtId="166" formatCode="[$ANG]#,##0.00"/>
    <numFmt numFmtId="167" formatCode="[$$-409]#,##0"/>
    <numFmt numFmtId="168" formatCode="[$$-409]#,##0.0#"/>
    <numFmt numFmtId="169" formatCode="[$$-409]#,##0.0"/>
  </numFmts>
  <fonts count="5">
    <font>
      <sz val="10"/>
      <color rgb="FF594A3A"/>
      <name val="Avenir"/>
    </font>
    <font>
      <b/>
      <sz val="12"/>
      <color rgb="FF594A3A"/>
      <name val="Source Sans Pro"/>
      <family val="2"/>
    </font>
    <font>
      <sz val="10"/>
      <color rgb="FF594A3A"/>
      <name val="Source Sans Pro"/>
      <family val="2"/>
    </font>
    <font>
      <sz val="10"/>
      <name val="Avenir"/>
    </font>
    <font>
      <b/>
      <sz val="10"/>
      <color rgb="FF594A3A"/>
      <name val="Source Sans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1EEEB"/>
        <bgColor rgb="FFF1EEEB"/>
      </patternFill>
    </fill>
    <fill>
      <patternFill patternType="solid">
        <fgColor rgb="FFE6FFA8"/>
        <bgColor rgb="FFE6FFA8"/>
      </patternFill>
    </fill>
    <fill>
      <patternFill patternType="solid">
        <fgColor rgb="FFE4E2DE"/>
        <bgColor rgb="FFE4E2DE"/>
      </patternFill>
    </fill>
    <fill>
      <patternFill patternType="solid">
        <fgColor rgb="FFF1EEEC"/>
        <bgColor rgb="FFF1EEEC"/>
      </patternFill>
    </fill>
    <fill>
      <patternFill patternType="solid">
        <fgColor rgb="FFFFA587"/>
        <bgColor rgb="FFFFA587"/>
      </patternFill>
    </fill>
    <fill>
      <patternFill patternType="solid">
        <fgColor rgb="FFFFE37F"/>
        <bgColor rgb="FFFFE37F"/>
      </patternFill>
    </fill>
    <fill>
      <patternFill patternType="solid">
        <fgColor rgb="FFADC479"/>
        <bgColor rgb="FFADC479"/>
      </patternFill>
    </fill>
  </fills>
  <borders count="24">
    <border>
      <left/>
      <right/>
      <top/>
      <bottom/>
      <diagonal/>
    </border>
    <border>
      <left style="dotted">
        <color rgb="FF83817E"/>
      </left>
      <right style="thin">
        <color rgb="FF99948E"/>
      </right>
      <top style="dotted">
        <color rgb="FF83817E"/>
      </top>
      <bottom style="dotted">
        <color rgb="FFB2AFAA"/>
      </bottom>
      <diagonal/>
    </border>
    <border>
      <left/>
      <right/>
      <top/>
      <bottom style="dotted">
        <color rgb="FF83817E"/>
      </bottom>
      <diagonal/>
    </border>
    <border>
      <left style="thin">
        <color rgb="FF99948E"/>
      </left>
      <right style="dotted">
        <color rgb="FF83817E"/>
      </right>
      <top style="dotted">
        <color rgb="FF83817E"/>
      </top>
      <bottom style="dotted">
        <color rgb="FFB2AFAA"/>
      </bottom>
      <diagonal/>
    </border>
    <border>
      <left style="dotted">
        <color rgb="FF83817E"/>
      </left>
      <right style="thin">
        <color rgb="FF99948E"/>
      </right>
      <top style="dotted">
        <color rgb="FFB2AFAA"/>
      </top>
      <bottom style="dotted">
        <color rgb="FF83817E"/>
      </bottom>
      <diagonal/>
    </border>
    <border>
      <left style="thin">
        <color rgb="FF99948E"/>
      </left>
      <right style="dotted">
        <color rgb="FF83817E"/>
      </right>
      <top style="dotted">
        <color rgb="FFB2AFAA"/>
      </top>
      <bottom style="dotted">
        <color rgb="FF83817E"/>
      </bottom>
      <diagonal/>
    </border>
    <border>
      <left style="dotted">
        <color rgb="FF83817E"/>
      </left>
      <right style="thin">
        <color rgb="FF99948E"/>
      </right>
      <top style="dotted">
        <color rgb="FFB2AFAA"/>
      </top>
      <bottom style="dotted">
        <color rgb="FFB2AFAA"/>
      </bottom>
      <diagonal/>
    </border>
    <border>
      <left style="dotted">
        <color rgb="FF83817E"/>
      </left>
      <right style="thin">
        <color rgb="FF99948E"/>
      </right>
      <top style="dotted">
        <color rgb="FF83817E"/>
      </top>
      <bottom/>
      <diagonal/>
    </border>
    <border>
      <left style="thin">
        <color rgb="FF99948E"/>
      </left>
      <right style="dotted">
        <color rgb="FF83817E"/>
      </right>
      <top style="dotted">
        <color rgb="FFB2AFAA"/>
      </top>
      <bottom style="dotted">
        <color rgb="FFB2AFAA"/>
      </bottom>
      <diagonal/>
    </border>
    <border>
      <left style="thin">
        <color rgb="FF99948E"/>
      </left>
      <right style="dotted">
        <color rgb="FF83817E"/>
      </right>
      <top style="dotted">
        <color rgb="FF83817E"/>
      </top>
      <bottom/>
      <diagonal/>
    </border>
    <border>
      <left/>
      <right/>
      <top/>
      <bottom style="thin">
        <color rgb="FFDED9D4"/>
      </bottom>
      <diagonal/>
    </border>
    <border>
      <left style="dotted">
        <color rgb="FF83817E"/>
      </left>
      <right style="thin">
        <color rgb="FF99948E"/>
      </right>
      <top style="dotted">
        <color rgb="FF83817E"/>
      </top>
      <bottom style="dotted">
        <color rgb="FF83817E"/>
      </bottom>
      <diagonal/>
    </border>
    <border>
      <left style="thin">
        <color rgb="FFDED9D4"/>
      </left>
      <right style="thin">
        <color rgb="FFDED9D4"/>
      </right>
      <top style="thin">
        <color rgb="FFDED9D4"/>
      </top>
      <bottom style="thin">
        <color rgb="FFDED9D4"/>
      </bottom>
      <diagonal/>
    </border>
    <border>
      <left style="thin">
        <color rgb="FF99948E"/>
      </left>
      <right style="dotted">
        <color rgb="FF83817E"/>
      </right>
      <top style="dotted">
        <color rgb="FF83817E"/>
      </top>
      <bottom style="dotted">
        <color rgb="FF83817E"/>
      </bottom>
      <diagonal/>
    </border>
    <border>
      <left/>
      <right/>
      <top/>
      <bottom style="dotted">
        <color rgb="FF000000"/>
      </bottom>
      <diagonal/>
    </border>
    <border>
      <left style="dotted">
        <color rgb="FFB2AFAA"/>
      </left>
      <right style="thin">
        <color rgb="FFDED9D4"/>
      </right>
      <top/>
      <bottom style="dotted">
        <color rgb="FFB2AFAA"/>
      </bottom>
      <diagonal/>
    </border>
    <border>
      <left style="thin">
        <color rgb="FFDED9D4"/>
      </left>
      <right style="dotted">
        <color rgb="FFB2AFAA"/>
      </right>
      <top/>
      <bottom style="dotted">
        <color rgb="FFB2AFAA"/>
      </bottom>
      <diagonal/>
    </border>
    <border>
      <left style="thin">
        <color rgb="FFDED9D4"/>
      </left>
      <right style="thin">
        <color rgb="FFDED9D4"/>
      </right>
      <top style="thin">
        <color rgb="FFDED9D4"/>
      </top>
      <bottom style="dotted">
        <color rgb="FFB2AFAA"/>
      </bottom>
      <diagonal/>
    </border>
    <border>
      <left style="dotted">
        <color rgb="FFB2AFAA"/>
      </left>
      <right style="thin">
        <color rgb="FFDED9D4"/>
      </right>
      <top style="dotted">
        <color rgb="FFB2AFAA"/>
      </top>
      <bottom style="dotted">
        <color rgb="FFB2AFAA"/>
      </bottom>
      <diagonal/>
    </border>
    <border>
      <left style="dotted">
        <color rgb="FFB2AFAA"/>
      </left>
      <right style="thin">
        <color rgb="FFDED9D4"/>
      </right>
      <top style="thin">
        <color rgb="FFDED9D4"/>
      </top>
      <bottom style="dotted">
        <color rgb="FFB2AFAA"/>
      </bottom>
      <diagonal/>
    </border>
    <border>
      <left style="thin">
        <color rgb="FFDED9D4"/>
      </left>
      <right style="dotted">
        <color rgb="FFB2AFAA"/>
      </right>
      <top style="dotted">
        <color rgb="FFB2AFAA"/>
      </top>
      <bottom style="dotted">
        <color rgb="FFB2AFAA"/>
      </bottom>
      <diagonal/>
    </border>
    <border>
      <left style="thin">
        <color rgb="FFDED9D4"/>
      </left>
      <right style="dotted">
        <color rgb="FFB2AFAA"/>
      </right>
      <top style="thin">
        <color rgb="FFDED9D4"/>
      </top>
      <bottom style="dotted">
        <color rgb="FFB2AFAA"/>
      </bottom>
      <diagonal/>
    </border>
    <border>
      <left style="dotted">
        <color rgb="FFB2AFAA"/>
      </left>
      <right style="thin">
        <color rgb="FFDED9D4"/>
      </right>
      <top style="dotted">
        <color rgb="FFB2AFAA"/>
      </top>
      <bottom style="thin">
        <color rgb="FFDED9D4"/>
      </bottom>
      <diagonal/>
    </border>
    <border>
      <left style="thin">
        <color rgb="FFDED9D4"/>
      </left>
      <right style="dotted">
        <color rgb="FFB2AFAA"/>
      </right>
      <top style="dotted">
        <color rgb="FFB2AFAA"/>
      </top>
      <bottom style="thin">
        <color rgb="FFDED9D4"/>
      </bottom>
      <diagonal/>
    </border>
  </borders>
  <cellStyleXfs count="1">
    <xf numFmtId="0" fontId="0" fillId="0" borderId="0"/>
  </cellStyleXfs>
  <cellXfs count="49"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64" fontId="2" fillId="0" borderId="3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vertical="top" wrapText="1"/>
    </xf>
    <xf numFmtId="3" fontId="2" fillId="0" borderId="3" xfId="0" applyNumberFormat="1" applyFont="1" applyBorder="1" applyAlignment="1">
      <alignment vertical="top" wrapText="1"/>
    </xf>
    <xf numFmtId="165" fontId="2" fillId="2" borderId="5" xfId="0" applyNumberFormat="1" applyFont="1" applyFill="1" applyBorder="1" applyAlignment="1">
      <alignment vertical="top" wrapText="1"/>
    </xf>
    <xf numFmtId="49" fontId="2" fillId="0" borderId="6" xfId="0" applyNumberFormat="1" applyFont="1" applyBorder="1" applyAlignment="1">
      <alignment vertical="top" wrapText="1"/>
    </xf>
    <xf numFmtId="49" fontId="2" fillId="3" borderId="7" xfId="0" applyNumberFormat="1" applyFont="1" applyFill="1" applyBorder="1" applyAlignment="1">
      <alignment vertical="top" wrapText="1"/>
    </xf>
    <xf numFmtId="3" fontId="2" fillId="2" borderId="8" xfId="0" applyNumberFormat="1" applyFont="1" applyFill="1" applyBorder="1" applyAlignment="1">
      <alignment vertical="top" wrapText="1"/>
    </xf>
    <xf numFmtId="165" fontId="2" fillId="3" borderId="9" xfId="0" applyNumberFormat="1" applyFont="1" applyFill="1" applyBorder="1" applyAlignment="1">
      <alignment vertical="top" wrapText="1"/>
    </xf>
    <xf numFmtId="3" fontId="0" fillId="0" borderId="0" xfId="0" applyNumberFormat="1" applyFont="1" applyAlignment="1">
      <alignment vertical="top" wrapText="1"/>
    </xf>
    <xf numFmtId="3" fontId="2" fillId="0" borderId="5" xfId="0" applyNumberFormat="1" applyFont="1" applyBorder="1" applyAlignment="1">
      <alignment vertical="top" wrapText="1"/>
    </xf>
    <xf numFmtId="49" fontId="2" fillId="0" borderId="11" xfId="0" applyNumberFormat="1" applyFont="1" applyBorder="1" applyAlignment="1">
      <alignment vertical="top" wrapText="1"/>
    </xf>
    <xf numFmtId="49" fontId="0" fillId="4" borderId="12" xfId="0" applyNumberFormat="1" applyFont="1" applyFill="1" applyBorder="1" applyAlignment="1">
      <alignment vertical="top" wrapText="1"/>
    </xf>
    <xf numFmtId="164" fontId="2" fillId="2" borderId="13" xfId="0" applyNumberFormat="1" applyFont="1" applyFill="1" applyBorder="1" applyAlignment="1">
      <alignment vertical="top" wrapText="1"/>
    </xf>
    <xf numFmtId="164" fontId="2" fillId="0" borderId="13" xfId="0" applyNumberFormat="1" applyFont="1" applyBorder="1" applyAlignment="1">
      <alignment vertical="top" wrapText="1"/>
    </xf>
    <xf numFmtId="166" fontId="0" fillId="0" borderId="12" xfId="0" applyNumberFormat="1" applyFont="1" applyBorder="1" applyAlignment="1">
      <alignment vertical="top" wrapText="1"/>
    </xf>
    <xf numFmtId="49" fontId="2" fillId="3" borderId="15" xfId="0" applyNumberFormat="1" applyFont="1" applyFill="1" applyBorder="1" applyAlignment="1">
      <alignment vertical="top" wrapText="1"/>
    </xf>
    <xf numFmtId="166" fontId="0" fillId="5" borderId="12" xfId="0" applyNumberFormat="1" applyFont="1" applyFill="1" applyBorder="1" applyAlignment="1">
      <alignment vertical="top" wrapText="1"/>
    </xf>
    <xf numFmtId="167" fontId="2" fillId="3" borderId="16" xfId="0" applyNumberFormat="1" applyFont="1" applyFill="1" applyBorder="1" applyAlignment="1">
      <alignment vertical="top" wrapText="1"/>
    </xf>
    <xf numFmtId="49" fontId="0" fillId="4" borderId="17" xfId="0" applyNumberFormat="1" applyFont="1" applyFill="1" applyBorder="1" applyAlignment="1">
      <alignment vertical="top" wrapText="1"/>
    </xf>
    <xf numFmtId="49" fontId="2" fillId="3" borderId="18" xfId="0" applyNumberFormat="1" applyFont="1" applyFill="1" applyBorder="1" applyAlignment="1">
      <alignment vertical="top" wrapText="1"/>
    </xf>
    <xf numFmtId="166" fontId="0" fillId="0" borderId="17" xfId="0" applyNumberFormat="1" applyFont="1" applyBorder="1" applyAlignment="1">
      <alignment vertical="top" wrapText="1"/>
    </xf>
    <xf numFmtId="49" fontId="4" fillId="3" borderId="19" xfId="0" applyNumberFormat="1" applyFont="1" applyFill="1" applyBorder="1" applyAlignment="1">
      <alignment vertical="top" wrapText="1"/>
    </xf>
    <xf numFmtId="167" fontId="2" fillId="3" borderId="20" xfId="0" applyNumberFormat="1" applyFont="1" applyFill="1" applyBorder="1" applyAlignment="1">
      <alignment vertical="top" wrapText="1"/>
    </xf>
    <xf numFmtId="168" fontId="2" fillId="3" borderId="21" xfId="0" applyNumberFormat="1" applyFont="1" applyFill="1" applyBorder="1" applyAlignment="1">
      <alignment vertical="top" wrapText="1"/>
    </xf>
    <xf numFmtId="49" fontId="2" fillId="6" borderId="18" xfId="0" applyNumberFormat="1" applyFont="1" applyFill="1" applyBorder="1" applyAlignment="1">
      <alignment vertical="top" wrapText="1"/>
    </xf>
    <xf numFmtId="49" fontId="4" fillId="6" borderId="18" xfId="0" applyNumberFormat="1" applyFont="1" applyFill="1" applyBorder="1" applyAlignment="1">
      <alignment vertical="top" wrapText="1"/>
    </xf>
    <xf numFmtId="167" fontId="2" fillId="6" borderId="20" xfId="0" applyNumberFormat="1" applyFont="1" applyFill="1" applyBorder="1" applyAlignment="1">
      <alignment vertical="top" wrapText="1"/>
    </xf>
    <xf numFmtId="169" fontId="2" fillId="6" borderId="20" xfId="0" applyNumberFormat="1" applyFont="1" applyFill="1" applyBorder="1" applyAlignment="1">
      <alignment vertical="top" wrapText="1"/>
    </xf>
    <xf numFmtId="49" fontId="2" fillId="7" borderId="18" xfId="0" applyNumberFormat="1" applyFont="1" applyFill="1" applyBorder="1" applyAlignment="1">
      <alignment vertical="top" wrapText="1"/>
    </xf>
    <xf numFmtId="49" fontId="4" fillId="3" borderId="18" xfId="0" applyNumberFormat="1" applyFont="1" applyFill="1" applyBorder="1" applyAlignment="1">
      <alignment vertical="top" wrapText="1"/>
    </xf>
    <xf numFmtId="167" fontId="2" fillId="7" borderId="20" xfId="0" applyNumberFormat="1" applyFont="1" applyFill="1" applyBorder="1" applyAlignment="1">
      <alignment vertical="top" wrapText="1"/>
    </xf>
    <xf numFmtId="168" fontId="2" fillId="3" borderId="20" xfId="0" applyNumberFormat="1" applyFont="1" applyFill="1" applyBorder="1" applyAlignment="1">
      <alignment vertical="top" wrapText="1"/>
    </xf>
    <xf numFmtId="49" fontId="2" fillId="8" borderId="22" xfId="0" applyNumberFormat="1" applyFont="1" applyFill="1" applyBorder="1" applyAlignment="1">
      <alignment vertical="top" wrapText="1"/>
    </xf>
    <xf numFmtId="167" fontId="2" fillId="8" borderId="23" xfId="0" applyNumberFormat="1" applyFont="1" applyFill="1" applyBorder="1" applyAlignment="1">
      <alignment vertical="top" wrapText="1"/>
    </xf>
    <xf numFmtId="0" fontId="0" fillId="0" borderId="0" xfId="0" applyFont="1" applyAlignment="1">
      <alignment horizontal="right" vertical="top" wrapText="1"/>
    </xf>
    <xf numFmtId="49" fontId="4" fillId="6" borderId="22" xfId="0" applyNumberFormat="1" applyFont="1" applyFill="1" applyBorder="1" applyAlignment="1">
      <alignment vertical="top" wrapText="1"/>
    </xf>
    <xf numFmtId="169" fontId="2" fillId="6" borderId="23" xfId="0" applyNumberFormat="1" applyFont="1" applyFill="1" applyBorder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1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495300</xdr:colOff>
      <xdr:row>0</xdr:row>
      <xdr:rowOff>323850</xdr:rowOff>
    </xdr:from>
    <xdr:ext cx="7515225" cy="4572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593150" y="3556163"/>
          <a:ext cx="7505700" cy="447675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t" anchorCtr="0">
          <a:noAutofit/>
        </a:bodyPr>
        <a:lstStyle/>
        <a:p>
          <a:pPr marL="0" marR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584A3A"/>
            </a:buClr>
            <a:buSzPts val="2800"/>
            <a:buFont typeface="Source Sans Pro"/>
            <a:buNone/>
          </a:pPr>
          <a:r>
            <a:rPr lang="en-US" sz="2800" b="1" i="0" u="none" strike="noStrike" cap="none">
              <a:solidFill>
                <a:srgbClr val="584A3A"/>
              </a:solidFill>
              <a:latin typeface="Source Sans Pro"/>
              <a:ea typeface="Source Sans Pro"/>
              <a:cs typeface="Source Sans Pro"/>
              <a:sym typeface="Source Sans Pro"/>
            </a:rPr>
            <a:t>CPA Campaigns</a:t>
          </a:r>
          <a:r>
            <a:rPr lang="en-US" sz="2800" b="1" i="0" u="none" strike="noStrike" cap="none" baseline="0">
              <a:solidFill>
                <a:srgbClr val="584A3A"/>
              </a:solidFill>
              <a:latin typeface="Source Sans Pro"/>
              <a:ea typeface="Source Sans Pro"/>
              <a:cs typeface="Source Sans Pro"/>
              <a:sym typeface="Source Sans Pro"/>
            </a:rPr>
            <a:t> </a:t>
          </a:r>
          <a:r>
            <a:rPr lang="en-US" sz="2800" b="1" i="0" u="none" strike="noStrike" cap="none">
              <a:solidFill>
                <a:srgbClr val="584A3A"/>
              </a:solidFill>
              <a:latin typeface="Source Sans Pro"/>
              <a:ea typeface="Source Sans Pro"/>
              <a:cs typeface="Source Sans Pro"/>
              <a:sym typeface="Source Sans Pro"/>
            </a:rPr>
            <a:t>CALCULATOR (Phase1)</a:t>
          </a:r>
          <a:endParaRPr sz="1400"/>
        </a:p>
      </xdr:txBody>
    </xdr:sp>
    <xdr:clientData fLocksWithSheet="0"/>
  </xdr:oneCellAnchor>
  <xdr:oneCellAnchor>
    <xdr:from>
      <xdr:col>4</xdr:col>
      <xdr:colOff>19050</xdr:colOff>
      <xdr:row>12</xdr:row>
      <xdr:rowOff>28575</xdr:rowOff>
    </xdr:from>
    <xdr:ext cx="3743325" cy="3048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79100" y="3632363"/>
          <a:ext cx="3733800" cy="295275"/>
        </a:xfrm>
        <a:prstGeom prst="rect">
          <a:avLst/>
        </a:prstGeom>
        <a:noFill/>
        <a:ln>
          <a:noFill/>
        </a:ln>
      </xdr:spPr>
      <xdr:txBody>
        <a:bodyPr spcFirstLastPara="1" wrap="square" lIns="50800" tIns="50800" rIns="50800" bIns="50800" anchor="t" anchorCtr="0">
          <a:noAutofit/>
        </a:bodyPr>
        <a:lstStyle/>
        <a:p>
          <a:pPr marL="0" marR="0" lvl="0" indent="0" algn="l" rtl="0">
            <a:lnSpc>
              <a:spcPct val="120000"/>
            </a:lnSpc>
            <a:spcBef>
              <a:spcPts val="0"/>
            </a:spcBef>
            <a:spcAft>
              <a:spcPts val="0"/>
            </a:spcAft>
            <a:buClr>
              <a:srgbClr val="ED673C"/>
            </a:buClr>
            <a:buSzPts val="1100"/>
            <a:buFont typeface="Source Sans Pro"/>
            <a:buNone/>
          </a:pPr>
          <a:r>
            <a:rPr lang="en-US" sz="1100" b="1" i="0" u="none" strike="noStrike" cap="none">
              <a:solidFill>
                <a:srgbClr val="ED673C"/>
              </a:solidFill>
              <a:latin typeface="Source Sans Pro"/>
              <a:ea typeface="Source Sans Pro"/>
              <a:cs typeface="Source Sans Pro"/>
              <a:sym typeface="Source Sans Pro"/>
            </a:rPr>
            <a:t>*If budget spent with 2 (or less) conversions = KILL!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8334375" cy="10382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178813" y="3260888"/>
          <a:ext cx="8334375" cy="1038225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t" anchorCtr="0">
          <a:noAutofit/>
        </a:bodyPr>
        <a:lstStyle/>
        <a:p>
          <a:pPr marL="0" marR="0" lvl="0" indent="0" algn="ctr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584A3A"/>
            </a:buClr>
            <a:buSzPts val="2800"/>
            <a:buFont typeface="Source Sans Pro"/>
            <a:buNone/>
          </a:pPr>
          <a:r>
            <a:rPr lang="en-US" sz="2800" b="1" i="0" u="none" strike="noStrike" cap="none">
              <a:solidFill>
                <a:srgbClr val="584A3A"/>
              </a:solidFill>
              <a:latin typeface="Source Sans Pro"/>
              <a:ea typeface="Source Sans Pro"/>
              <a:cs typeface="Source Sans Pro"/>
              <a:sym typeface="Source Sans Pro"/>
            </a:rPr>
            <a:t>IDEAL</a:t>
          </a:r>
          <a:r>
            <a:rPr lang="en-US" sz="2800" b="1" i="0" u="none" strike="noStrike" cap="none" baseline="0">
              <a:solidFill>
                <a:srgbClr val="584A3A"/>
              </a:solidFill>
              <a:latin typeface="Source Sans Pro"/>
              <a:ea typeface="Source Sans Pro"/>
              <a:cs typeface="Source Sans Pro"/>
              <a:sym typeface="Source Sans Pro"/>
            </a:rPr>
            <a:t> </a:t>
          </a:r>
          <a:r>
            <a:rPr lang="en-US" sz="2800" b="1" i="0" u="none" strike="noStrike" cap="none">
              <a:solidFill>
                <a:srgbClr val="584A3A"/>
              </a:solidFill>
              <a:latin typeface="Source Sans Pro"/>
              <a:ea typeface="Source Sans Pro"/>
              <a:cs typeface="Source Sans Pro"/>
              <a:sym typeface="Source Sans Pro"/>
            </a:rPr>
            <a:t>Effective</a:t>
          </a:r>
          <a:r>
            <a:rPr lang="en-US" sz="2800" b="1" i="0" u="none" strike="noStrike" cap="none" baseline="0">
              <a:solidFill>
                <a:srgbClr val="584A3A"/>
              </a:solidFill>
              <a:latin typeface="Source Sans Pro"/>
              <a:ea typeface="Source Sans Pro"/>
              <a:cs typeface="Source Sans Pro"/>
              <a:sym typeface="Source Sans Pro"/>
            </a:rPr>
            <a:t>/Estimated </a:t>
          </a:r>
          <a:r>
            <a:rPr lang="en-US" sz="2800" b="1" i="0" u="none" strike="noStrike" cap="none">
              <a:solidFill>
                <a:srgbClr val="584A3A"/>
              </a:solidFill>
              <a:latin typeface="Source Sans Pro"/>
              <a:ea typeface="Source Sans Pro"/>
              <a:cs typeface="Source Sans Pro"/>
              <a:sym typeface="Source Sans Pro"/>
            </a:rPr>
            <a:t>CPA CALCULATOR</a:t>
          </a:r>
          <a:endParaRPr sz="1400"/>
        </a:p>
      </xdr:txBody>
    </xdr:sp>
    <xdr:clientData fLocksWithSheet="0"/>
  </xdr:oneCellAnchor>
  <xdr:oneCellAnchor>
    <xdr:from>
      <xdr:col>0</xdr:col>
      <xdr:colOff>400050</xdr:colOff>
      <xdr:row>0</xdr:row>
      <xdr:rowOff>1266825</xdr:rowOff>
    </xdr:from>
    <xdr:ext cx="3524250" cy="8191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3588638" y="3375188"/>
          <a:ext cx="3514725" cy="809625"/>
        </a:xfrm>
        <a:prstGeom prst="rect">
          <a:avLst/>
        </a:prstGeom>
        <a:noFill/>
        <a:ln>
          <a:noFill/>
        </a:ln>
      </xdr:spPr>
      <xdr:txBody>
        <a:bodyPr spcFirstLastPara="1" wrap="square" lIns="50800" tIns="50800" rIns="50800" bIns="50800" anchor="t" anchorCtr="0">
          <a:noAutofit/>
        </a:bodyPr>
        <a:lstStyle/>
        <a:p>
          <a:pPr marL="0" marR="0" lvl="0" indent="0" algn="l" rtl="0">
            <a:lnSpc>
              <a:spcPct val="120000"/>
            </a:lnSpc>
            <a:spcBef>
              <a:spcPts val="0"/>
            </a:spcBef>
            <a:spcAft>
              <a:spcPts val="0"/>
            </a:spcAft>
            <a:buClr>
              <a:srgbClr val="D64F1B"/>
            </a:buClr>
            <a:buSzPts val="1100"/>
            <a:buFont typeface="Source Sans Pro"/>
            <a:buNone/>
          </a:pPr>
          <a:r>
            <a:rPr lang="en-US" sz="1100" b="1" i="0" u="none" strike="noStrike" cap="none">
              <a:solidFill>
                <a:srgbClr val="D64F1B"/>
              </a:solidFill>
              <a:latin typeface="Source Sans Pro"/>
              <a:ea typeface="Source Sans Pro"/>
              <a:cs typeface="Source Sans Pro"/>
              <a:sym typeface="Source Sans Pro"/>
            </a:rPr>
            <a:t>*Approval Rate only applies to COD offers. If you’re running normal “CPA” offers, you should set “approval rate %” to </a:t>
          </a:r>
          <a:r>
            <a:rPr lang="en-US" sz="1100" b="1" i="0" u="sng" strike="noStrike" cap="none">
              <a:solidFill>
                <a:srgbClr val="D64F1B"/>
              </a:solidFill>
              <a:latin typeface="Source Sans Pro"/>
              <a:ea typeface="Source Sans Pro"/>
              <a:cs typeface="Source Sans Pro"/>
              <a:sym typeface="Source Sans Pro"/>
            </a:rPr>
            <a:t>100%</a:t>
          </a:r>
          <a:r>
            <a:rPr lang="en-US" sz="1100" b="1" i="0" u="none" strike="noStrike" cap="none">
              <a:solidFill>
                <a:srgbClr val="D64F1B"/>
              </a:solidFill>
              <a:latin typeface="Source Sans Pro"/>
              <a:ea typeface="Source Sans Pro"/>
              <a:cs typeface="Source Sans Pro"/>
              <a:sym typeface="Source Sans Pro"/>
            </a:rPr>
            <a:t>.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workbookViewId="0">
      <selection activeCell="I6" sqref="I6"/>
    </sheetView>
  </sheetViews>
  <sheetFormatPr defaultColWidth="14.42578125" defaultRowHeight="15" customHeight="1"/>
  <cols>
    <col min="1" max="1" width="9" customWidth="1"/>
    <col min="2" max="2" width="34.42578125" customWidth="1"/>
    <col min="3" max="3" width="11.140625" customWidth="1"/>
    <col min="4" max="4" width="8.28515625" customWidth="1"/>
    <col min="5" max="5" width="39" customWidth="1"/>
    <col min="6" max="6" width="15.7109375" customWidth="1"/>
    <col min="7" max="7" width="11.140625" customWidth="1"/>
    <col min="8" max="8" width="25.28515625" customWidth="1"/>
    <col min="9" max="26" width="34.42578125" customWidth="1"/>
  </cols>
  <sheetData>
    <row r="1" spans="1:26" ht="105.75" customHeight="1">
      <c r="A1" s="40"/>
      <c r="B1" s="41"/>
      <c r="C1" s="41"/>
      <c r="D1" s="41"/>
      <c r="E1" s="41"/>
      <c r="F1" s="4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customHeight="1">
      <c r="A2" s="1"/>
      <c r="B2" s="44" t="s">
        <v>0</v>
      </c>
      <c r="C2" s="41"/>
      <c r="D2" s="1"/>
      <c r="E2" s="45" t="s">
        <v>2</v>
      </c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1"/>
      <c r="B3" s="2" t="s">
        <v>3</v>
      </c>
      <c r="C3" s="3">
        <v>17.5</v>
      </c>
      <c r="D3" s="1"/>
      <c r="E3" s="2" t="s">
        <v>4</v>
      </c>
      <c r="F3" s="5">
        <v>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1"/>
      <c r="B4" s="7" t="s">
        <v>6</v>
      </c>
      <c r="C4" s="3"/>
      <c r="D4" s="1"/>
      <c r="E4" s="7" t="s">
        <v>8</v>
      </c>
      <c r="F4" s="9">
        <v>1</v>
      </c>
      <c r="G4" s="1"/>
      <c r="H4" s="1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1"/>
      <c r="B5" s="4" t="s">
        <v>10</v>
      </c>
      <c r="C5" s="3"/>
      <c r="D5" s="1"/>
      <c r="E5" s="4" t="s">
        <v>11</v>
      </c>
      <c r="F5" s="12">
        <v>1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1"/>
      <c r="B6" s="13" t="s">
        <v>12</v>
      </c>
      <c r="C6" s="15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1"/>
      <c r="B7" s="13" t="s">
        <v>14</v>
      </c>
      <c r="C7" s="16"/>
      <c r="D7" s="1"/>
      <c r="E7" s="42" t="s">
        <v>15</v>
      </c>
      <c r="F7" s="4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1"/>
      <c r="B8" s="13" t="s">
        <v>17</v>
      </c>
      <c r="C8" s="15"/>
      <c r="D8" s="1"/>
      <c r="E8" s="18" t="s">
        <v>18</v>
      </c>
      <c r="F8" s="20">
        <f>SUM(C3:C12)*IF(AND(ISBLANK(F3),ISBLANK(F4),ISBLANK(F5)),1,IF(OR(ISBLANK(F3),ISBLANK(F4),ISBLANK(F5)),SUM(F3:F5)-1,SUM(F3:F5)-2))*3</f>
        <v>52.5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>
      <c r="A9" s="1"/>
      <c r="B9" s="13" t="s">
        <v>20</v>
      </c>
      <c r="C9" s="16"/>
      <c r="D9" s="1"/>
      <c r="E9" s="22" t="s">
        <v>21</v>
      </c>
      <c r="F9" s="25">
        <f>SUM(C3:C12)*IF(AND(ISBLANK(F3),ISBLANK(F4),ISBLANK(F5)),1,IF(OR(ISBLANK(F3),ISBLANK(F4),ISBLANK(F5)),SUM(F3:F5)-1,SUM(F3:F5)-2))*5</f>
        <v>87.5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>
      <c r="A10" s="1"/>
      <c r="B10" s="13" t="s">
        <v>23</v>
      </c>
      <c r="C10" s="15"/>
      <c r="D10" s="1"/>
      <c r="E10" s="27" t="s">
        <v>24</v>
      </c>
      <c r="F10" s="29">
        <f>(C3+C12+C5+C4+C6+C7+C8+C9+C10+C11)*2</f>
        <v>35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>
      <c r="A11" s="1"/>
      <c r="B11" s="13" t="s">
        <v>26</v>
      </c>
      <c r="C11" s="16"/>
      <c r="D11" s="1"/>
      <c r="E11" s="31" t="s">
        <v>27</v>
      </c>
      <c r="F11" s="33">
        <f>(C3+C12+C5+C4+C6+C7+C8+C9+C10+C11)*3</f>
        <v>52.5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1"/>
      <c r="B12" s="13" t="s">
        <v>29</v>
      </c>
      <c r="C12" s="15"/>
      <c r="D12" s="1"/>
      <c r="E12" s="35" t="s">
        <v>30</v>
      </c>
      <c r="F12" s="36">
        <f>(C3+C12+C5+C4+C6+C7+C8+C9+C10+C11)*4</f>
        <v>70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8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1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8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1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" hidden="1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1" hidden="1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1" hidden="1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" customHeight="1">
      <c r="A24" s="1"/>
      <c r="B24" s="1"/>
      <c r="C24" s="1"/>
      <c r="D24" s="1"/>
      <c r="E24" s="1"/>
      <c r="F24" s="1"/>
      <c r="G24" s="3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" customHeight="1">
      <c r="A25" s="1"/>
      <c r="B25" s="1"/>
      <c r="C25" s="1"/>
      <c r="D25" s="1"/>
      <c r="E25" s="1"/>
      <c r="F25" s="1"/>
      <c r="G25" s="37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1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1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1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1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1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1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1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1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1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1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1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1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1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1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1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1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1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1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1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1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1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1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1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1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1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1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1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1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1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1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1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1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1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1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1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1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1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1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1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1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1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1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1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1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1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1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1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1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1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1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1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1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1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1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1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1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1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1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1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1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1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1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1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1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1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1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1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1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1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1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1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1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1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1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1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1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1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1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1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1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1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1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1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1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1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1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1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1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1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1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1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1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1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1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1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1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1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1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1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1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1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1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1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1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1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1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1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1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1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1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1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1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1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1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1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1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1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1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1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1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1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1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1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1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1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1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1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1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1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1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1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1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1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1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1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1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1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1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1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1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1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1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1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1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1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1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1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1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1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1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1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1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1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1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1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1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1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1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1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1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1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1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1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1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1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1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1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1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1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1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1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1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1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1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1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1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1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1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1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1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1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1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1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1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1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1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1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1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1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1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1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1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1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1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1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1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1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1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1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1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1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1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1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1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1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1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1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1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1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1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1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1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1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1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1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1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1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1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1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1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1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1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1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1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1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1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1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1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1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1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1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1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1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1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1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1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1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1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1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1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1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1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1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1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1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1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1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1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1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1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1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1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1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1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1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1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1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1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1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1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1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1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1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1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1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1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1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1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1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1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1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1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1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1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1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1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1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1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1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1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1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1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1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1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1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1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1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1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1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1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1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1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1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1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1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1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1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1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1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1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1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1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1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1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1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1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1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1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1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1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1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1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1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1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1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1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1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1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1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1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1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1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1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1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1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1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1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1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1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1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1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1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1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1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1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1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1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1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1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1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1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1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1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1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1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1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1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1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1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1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1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1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1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1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1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1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1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1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1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1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1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1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1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1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1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1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1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1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1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1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1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1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1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1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1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1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1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1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1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1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1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1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1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1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1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1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1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1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1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1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1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1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1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1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1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1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1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1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1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1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1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1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1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1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1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1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1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1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1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1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1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1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1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1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1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1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1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1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1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1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1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1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1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1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1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1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1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1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1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1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1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1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1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1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1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1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1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1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1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1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1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1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1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1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1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1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1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1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1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1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1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1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1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1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1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1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1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1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1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1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1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1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1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1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1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1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1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1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1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1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1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1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1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1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1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1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1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1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1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1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1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1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1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1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1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1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1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1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1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1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1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1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1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1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1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1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1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1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1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1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1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1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1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1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1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1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1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1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1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1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1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1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1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1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1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1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1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1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1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1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1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1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1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1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1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1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1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1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1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1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1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1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1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1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1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1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1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1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1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1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1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1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1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1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1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1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1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1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1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1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1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1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1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1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1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1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1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1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1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1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1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1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1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1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1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1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1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1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1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1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1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1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1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1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1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1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1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1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1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1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1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1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1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1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1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1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1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1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1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1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1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1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1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1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1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1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1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1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1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1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1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1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1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1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1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1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1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1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1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1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1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1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1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1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1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1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1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1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1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1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1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1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1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1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1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1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1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1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1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1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1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1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1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1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1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1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1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1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1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1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1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1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1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1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1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1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1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1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1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1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1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1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1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1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1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1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1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1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1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1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1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1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1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1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1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1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1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1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1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1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1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1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1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1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1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1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1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1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1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1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1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1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1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1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1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1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1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1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1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1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1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1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1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1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1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1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1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1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1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1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1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1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1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1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1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1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1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1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1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1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1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1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1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1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1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1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1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1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1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1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1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1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1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1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1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1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1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1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1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1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1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1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1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1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1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1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1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1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1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1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1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1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1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1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1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1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1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1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1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1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1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1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1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1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1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1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1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1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1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1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1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1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1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1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1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1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1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1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1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1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1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1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1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1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1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1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1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1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1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1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1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1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1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1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1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1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1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1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1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1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1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1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1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1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1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1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1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1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1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1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1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1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1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1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1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1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1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1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1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1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1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1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1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1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1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1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1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1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1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1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1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1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1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1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1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1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1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1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1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1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1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1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1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1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1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1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1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1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1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1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1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1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1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1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1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1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1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1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1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1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1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1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1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1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1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1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1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1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1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1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1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1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1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1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1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1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1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1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1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1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1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1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1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1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1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1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1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1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1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1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1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1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1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1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1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1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1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1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1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1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1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1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1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1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1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1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1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1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1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1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1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1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1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1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1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1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1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1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1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1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1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1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1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1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1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1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1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1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1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1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1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1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1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1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1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1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1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1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1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1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1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1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1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1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1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1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1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1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1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1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1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1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1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21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21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21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E7:F7"/>
    <mergeCell ref="B2:C2"/>
    <mergeCell ref="E2:F2"/>
  </mergeCells>
  <pageMargins left="1" right="1" top="1" bottom="1" header="0" footer="0"/>
  <pageSetup orientation="portrait"/>
  <headerFooter>
    <oddFooter>&amp;C000000&amp;P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showGridLines="0" tabSelected="1" workbookViewId="0">
      <selection activeCell="A18" sqref="A18"/>
    </sheetView>
  </sheetViews>
  <sheetFormatPr defaultColWidth="14.42578125" defaultRowHeight="15" customHeight="1"/>
  <cols>
    <col min="1" max="1" width="68.85546875" customWidth="1"/>
    <col min="2" max="2" width="44.42578125" customWidth="1"/>
    <col min="3" max="3" width="11.140625" customWidth="1"/>
    <col min="4" max="4" width="34.42578125" customWidth="1"/>
    <col min="5" max="5" width="11.140625" customWidth="1"/>
    <col min="6" max="26" width="34.42578125" customWidth="1"/>
  </cols>
  <sheetData>
    <row r="1" spans="1:26" ht="114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.75" customHeight="1">
      <c r="A2" s="1"/>
      <c r="B2" s="2" t="s">
        <v>1</v>
      </c>
      <c r="C2" s="3">
        <v>17.5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1"/>
      <c r="B3" s="4" t="s">
        <v>5</v>
      </c>
      <c r="C3" s="6">
        <v>0.5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1"/>
      <c r="B4" s="8" t="s">
        <v>7</v>
      </c>
      <c r="C4" s="10">
        <v>0.3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8.5" customHeight="1">
      <c r="A6" s="1"/>
      <c r="B6" s="47" t="s">
        <v>9</v>
      </c>
      <c r="C6" s="48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1" hidden="1" customHeight="1">
      <c r="A7" s="1"/>
      <c r="B7" s="14" t="s">
        <v>13</v>
      </c>
      <c r="C7" s="17" t="e">
        <f>(1/(1+#REF!)^(C4-C2))*#REF!-#REF!</f>
        <v>#REF!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1" hidden="1" customHeight="1">
      <c r="A8" s="1"/>
      <c r="B8" s="14" t="s">
        <v>16</v>
      </c>
      <c r="C8" s="19" t="e">
        <f>IFERROR((C7*((1+#REF!)/(1+#REF!)-1))/(1-(1/(1+((1+#REF!)/(1+#REF!)-1))^(C4-C2)))*(1+#REF!),(#REF!-(#REF!*(1+#REF!)^(C4-C2)))/((C4-C2)*(1+#REF!)^(C4-C2)))</f>
        <v>#REF!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hidden="1" customHeight="1">
      <c r="A9" s="1"/>
      <c r="B9" s="21" t="s">
        <v>19</v>
      </c>
      <c r="C9" s="23" t="e">
        <f>C8/(1+#REF!)</f>
        <v>#REF!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>
      <c r="A10" s="1"/>
      <c r="B10" s="24" t="s">
        <v>22</v>
      </c>
      <c r="C10" s="26">
        <f>(C2*C3)*(100%-C4)</f>
        <v>6.125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>
      <c r="A11" s="1"/>
      <c r="B11" s="28" t="s">
        <v>25</v>
      </c>
      <c r="C11" s="30">
        <f>(C2*C3)</f>
        <v>8.75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>
      <c r="A12" s="1"/>
      <c r="B12" s="32" t="s">
        <v>28</v>
      </c>
      <c r="C12" s="34">
        <f>(C2*C3)*(100%-C4)*3</f>
        <v>18.375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customHeight="1">
      <c r="A13" s="1"/>
      <c r="B13" s="38" t="s">
        <v>31</v>
      </c>
      <c r="C13" s="39">
        <f>(C2*C3)*3</f>
        <v>26.25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1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1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1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1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1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1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1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1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1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1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1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1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1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1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1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1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1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1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1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1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1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1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1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1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1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1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1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1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1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1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1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1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1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1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1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1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1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1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1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1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1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1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1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1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1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1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1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1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1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1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1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1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1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1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1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1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1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1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1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1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1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1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1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1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1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1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1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1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1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1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1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1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1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1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1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1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1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1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1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1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1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1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1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1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1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1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1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1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1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1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1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1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1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1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1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1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1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1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1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1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1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1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1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1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1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1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1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1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1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1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1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1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1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1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1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1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1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1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1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1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1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1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1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1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1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1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1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1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1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1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1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1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1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1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1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1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1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1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1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1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1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1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1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1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1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1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1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1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1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1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1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1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1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1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1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1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1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1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1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1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1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1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1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1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1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1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1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1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1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1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1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1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1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1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1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1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1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1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1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1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1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1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1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1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1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1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1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1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1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1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1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1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1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1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1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1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1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1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1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1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1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1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1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1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1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1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1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1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1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1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1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1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1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1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1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1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1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1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1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1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1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1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1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1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1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1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1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1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1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1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1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1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1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1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1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1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1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1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1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1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1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1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1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1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1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1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1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1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1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1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1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1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1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1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1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1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1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1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1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1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1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1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1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1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1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1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1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1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1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1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1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1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1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1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1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1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1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1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1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1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1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1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1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1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1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1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1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1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1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1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1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1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1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1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1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1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1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1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1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1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1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1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1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1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1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1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1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1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1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1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1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1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1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1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1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1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1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1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1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1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1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1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1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1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1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1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1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1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1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1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1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1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1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1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1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1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1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1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1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1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1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1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1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1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1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1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1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1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1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1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1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1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1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1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1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1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1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1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1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1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1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1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1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1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1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1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1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1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1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1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1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1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1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1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1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1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1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1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1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1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1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1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1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1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1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1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1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1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1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1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1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1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1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1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1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1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1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1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1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1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1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1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1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1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1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1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1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1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1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1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1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1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1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1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1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1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1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1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1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1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1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1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1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1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1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1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1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1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1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1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1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1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1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1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1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1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1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1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1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1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1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1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1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1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1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1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1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1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1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1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1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1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1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1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1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1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1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1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1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1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1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1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1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1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1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1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1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1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1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1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1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1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1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1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1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1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1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1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1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1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1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1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1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1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1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1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1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1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1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1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1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1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1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1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1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1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1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1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1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1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1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1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1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1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1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1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1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1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1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1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1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1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1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1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1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1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1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1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1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1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1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1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1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1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1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1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1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1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1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1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1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1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1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1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1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1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1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1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1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1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1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1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1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1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1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1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1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1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1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1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1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1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1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1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1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1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1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1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1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1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1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1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1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1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1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1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1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1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1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1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1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1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1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1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1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1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1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1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1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1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1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1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1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1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1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1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1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1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1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1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1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1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1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1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1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1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1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1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1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1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1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1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1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1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1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1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1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1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1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1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1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1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1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1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1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1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1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1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1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1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1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1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1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1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1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1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1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1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1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1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1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1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1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1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1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1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1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1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1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1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1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1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1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1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1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1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1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1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1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1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1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1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1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1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1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1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1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1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1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1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1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1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1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1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1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1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1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1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1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1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1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1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1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1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1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1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1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1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1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1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1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1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1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1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1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1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1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1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1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1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1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1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1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1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1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1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1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1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1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1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1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1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1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1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1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1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1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1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1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1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1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1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1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1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1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1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1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1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1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1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1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1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1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1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1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1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1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1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1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1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1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1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1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1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1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1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1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1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1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1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1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1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1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1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1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1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1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1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1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1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1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1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1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1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1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1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1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1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1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1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1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1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1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1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1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1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1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1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1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1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1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1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1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1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1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1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1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1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1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1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1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1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1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1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1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1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1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1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1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1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1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1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1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1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1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1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1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1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1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1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1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1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1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1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1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1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1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1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1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1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1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1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1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1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1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1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1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1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1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1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1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1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1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1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1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1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1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1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1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1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1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1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1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1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1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1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1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1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1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1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1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1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1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1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1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1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1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1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1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1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1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1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1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1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1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1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1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1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1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1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1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1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1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1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1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1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1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1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1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1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1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1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1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1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1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1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1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1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1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1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1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1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1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1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1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1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1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1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1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1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1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1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1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1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1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1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1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1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1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1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1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1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1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1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1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1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1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1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1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1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1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1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1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1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1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1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1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1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1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1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1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1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1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1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1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1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1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1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1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1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1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1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1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1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1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1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1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1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1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1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1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1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1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1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1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1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1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1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21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21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21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6:C6"/>
  </mergeCells>
  <pageMargins left="1" right="1" top="1" bottom="1" header="0" footer="0"/>
  <pageSetup orientation="portrait"/>
  <headerFooter>
    <oddFooter>&amp;C000000&amp;P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PHASE I</vt:lpstr>
      <vt:lpstr>ECPA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Kostas</cp:lastModifiedBy>
  <dcterms:created xsi:type="dcterms:W3CDTF">2019-11-15T12:35:25Z</dcterms:created>
  <dcterms:modified xsi:type="dcterms:W3CDTF">2020-04-26T07:59:30Z</dcterms:modified>
</cp:coreProperties>
</file>